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чередь 3\"/>
    </mc:Choice>
  </mc:AlternateContent>
  <bookViews>
    <workbookView xWindow="0" yWindow="0" windowWidth="9375" windowHeight="7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D93" i="1"/>
  <c r="C93" i="1" s="1"/>
  <c r="D91" i="1"/>
  <c r="C91" i="1" s="1"/>
  <c r="D89" i="1"/>
  <c r="C89" i="1" s="1"/>
  <c r="D87" i="1"/>
  <c r="C87" i="1" s="1"/>
  <c r="D84" i="1"/>
  <c r="C84" i="1" s="1"/>
  <c r="D81" i="1"/>
  <c r="C81" i="1" s="1"/>
  <c r="D68" i="1"/>
  <c r="C68" i="1"/>
  <c r="D64" i="1"/>
  <c r="C64" i="1" s="1"/>
  <c r="D45" i="1"/>
  <c r="C45" i="1" s="1"/>
  <c r="E32" i="1"/>
  <c r="D32" i="1" s="1"/>
  <c r="C32" i="1" s="1"/>
  <c r="D29" i="1"/>
  <c r="C29" i="1"/>
  <c r="E25" i="1"/>
  <c r="E66" i="1" s="1"/>
  <c r="D25" i="1"/>
  <c r="C25" i="1" s="1"/>
  <c r="D23" i="1"/>
  <c r="C23" i="1" s="1"/>
  <c r="D22" i="1"/>
  <c r="C22" i="1" s="1"/>
  <c r="D20" i="1"/>
  <c r="C20" i="1" s="1"/>
  <c r="E71" i="1" l="1"/>
  <c r="D66" i="1"/>
  <c r="E95" i="1"/>
  <c r="D71" i="1" l="1"/>
  <c r="C66" i="1"/>
  <c r="C71" i="1" s="1"/>
</calcChain>
</file>

<file path=xl/sharedStrings.xml><?xml version="1.0" encoding="utf-8"?>
<sst xmlns="http://schemas.openxmlformats.org/spreadsheetml/2006/main" count="154" uniqueCount="115">
  <si>
    <t>Приложение№4</t>
  </si>
  <si>
    <t xml:space="preserve">                                   Перечень,услуг по содержанию и ремонту общего имущества </t>
  </si>
  <si>
    <t xml:space="preserve">                          в многоквартирном доме  условия их оказания и выполнения и их стоимость  с19 .03 .2021 г</t>
  </si>
  <si>
    <t xml:space="preserve">                           по адресу:  НСО ,  п.Ложок, Барышевский сельсовет ул.Солнечная  дом №43(16стр.) индекс 630055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</si>
  <si>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</si>
  <si>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</si>
  <si>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</si>
  <si>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</si>
  <si>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</si>
  <si>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</si>
  <si>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площадь моп э/э</t>
  </si>
  <si>
    <t>площадь моп (вода)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</si>
  <si>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</si>
  <si>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</si>
  <si>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</si>
  <si>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</si>
  <si>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</si>
  <si>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</si>
  <si>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</si>
  <si>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</si>
  <si>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</si>
  <si>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</si>
  <si>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</si>
  <si>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</si>
  <si>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</si>
  <si>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</si>
  <si>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</si>
  <si>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</si>
  <si>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</si>
  <si>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</si>
  <si>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</si>
  <si>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</si>
  <si>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</si>
  <si>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</si>
  <si>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</si>
  <si>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</si>
  <si>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</si>
  <si>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</si>
  <si>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</si>
  <si>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</si>
  <si>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</si>
  <si>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</si>
  <si>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</si>
  <si>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</si>
  <si>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</si>
  <si>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4этажа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</si>
  <si>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</si>
  <si>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</si>
  <si>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</si>
  <si>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</si>
  <si>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</si>
  <si>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</si>
  <si>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</si>
  <si>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</si>
  <si>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</si>
  <si>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</si>
  <si>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</si>
  <si>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</si>
  <si>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</si>
  <si>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</si>
  <si>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 территории в зимний период: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</si>
  <si>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</si>
  <si>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</si>
  <si>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</si>
  <si>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</si>
  <si>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</si>
  <si>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</si>
  <si>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</si>
  <si>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</si>
  <si>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</si>
  <si>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снега, наледи</t>
  </si>
  <si>
    <t>6.2. Уборка придомовой территории в летний период</t>
  </si>
  <si>
    <t>Подметание и уборка 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</si>
  <si>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</si>
  <si>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</si>
  <si>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</si>
  <si>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</si>
  <si>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2 раза в  сезон</t>
  </si>
  <si>
    <t>Полив газонов, зеленых насаждений</t>
  </si>
  <si>
    <t>3 раза в  сезон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</si>
  <si>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</si>
  <si>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</si>
  <si>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</si>
  <si>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</si>
  <si>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</si>
  <si>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</si>
  <si>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</si>
  <si>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</si>
  <si>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</si>
  <si>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</si>
  <si>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</si>
  <si>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</si>
  <si>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</si>
  <si>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</si>
  <si>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</si>
  <si>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</si>
  <si>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</si>
  <si>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</si>
  <si>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</si>
  <si>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</si>
  <si>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</si>
  <si>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</si>
  <si>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</si>
  <si>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</si>
  <si>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 насаждений</t>
  </si>
  <si>
    <t>(вертикуция,аэрация,прополка подкормка.подсев,окучивание,доп.стрижка и полив)</t>
  </si>
  <si>
    <t xml:space="preserve">Всего стоимость </t>
  </si>
  <si>
    <t>дополнительных работ (услуг)</t>
  </si>
  <si>
    <t xml:space="preserve">Собственник </t>
  </si>
  <si>
    <t>Управляющая организация</t>
  </si>
  <si>
    <t>квартира №</t>
  </si>
  <si>
    <t>ООО УК"ДА ВИНЧИ"</t>
  </si>
  <si>
    <t>__________________/_________________________</t>
  </si>
  <si>
    <t>Директор ______________________Юдаков А.А.</t>
  </si>
  <si>
    <t>(подпись/ Ф.И.О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</si>
</sst>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5" xfId="0" applyFont="1" applyBorder="1"/>
    <xf numFmtId="2" fontId="4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64" fontId="4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10" xfId="0" applyFont="1" applyBorder="1"/>
    <xf numFmtId="0" fontId="5" fillId="0" borderId="0" xfId="0" applyFont="1" applyBorder="1"/>
    <xf numFmtId="0" fontId="5" fillId="0" borderId="15" xfId="0" applyFont="1" applyBorder="1"/>
    <xf numFmtId="0" fontId="7" fillId="0" borderId="16" xfId="0" applyFont="1" applyBorder="1"/>
    <xf numFmtId="0" fontId="4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6" xfId="0" applyFont="1" applyBorder="1"/>
    <xf numFmtId="0" fontId="4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29" xfId="0" applyFont="1" applyBorder="1" applyAlignment="1">
      <alignment horizontal="center"/>
    </xf>
    <xf numFmtId="0" fontId="9" fillId="0" borderId="30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center" vertical="top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1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left" vertical="center" wrapText="1"/>
    </xf>
    <xf numFmtId="0" fontId="12" fillId="0" borderId="28" xfId="0" applyFont="1" applyBorder="1" applyAlignment="1">
      <alignment vertical="center"/>
    </xf>
    <xf numFmtId="164" fontId="11" fillId="0" borderId="27" xfId="1" applyNumberFormat="1" applyFont="1" applyFill="1" applyBorder="1" applyAlignment="1">
      <alignment horizontal="center" vertical="center" wrapText="1"/>
    </xf>
    <xf numFmtId="2" fontId="11" fillId="2" borderId="15" xfId="1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164" fontId="11" fillId="0" borderId="33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164" fontId="11" fillId="0" borderId="27" xfId="1" applyNumberFormat="1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0" fontId="13" fillId="0" borderId="14" xfId="0" applyFont="1" applyBorder="1"/>
    <xf numFmtId="164" fontId="11" fillId="0" borderId="28" xfId="1" applyNumberFormat="1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13" fillId="0" borderId="34" xfId="0" applyFont="1" applyBorder="1"/>
    <xf numFmtId="164" fontId="11" fillId="0" borderId="29" xfId="1" applyNumberFormat="1" applyFont="1" applyFill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/>
    </xf>
    <xf numFmtId="0" fontId="14" fillId="0" borderId="14" xfId="0" applyFont="1" applyBorder="1"/>
    <xf numFmtId="0" fontId="15" fillId="0" borderId="28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4" fillId="0" borderId="35" xfId="0" applyFont="1" applyBorder="1"/>
    <xf numFmtId="0" fontId="15" fillId="0" borderId="36" xfId="0" applyFont="1" applyBorder="1" applyAlignment="1">
      <alignment horizontal="center"/>
    </xf>
    <xf numFmtId="164" fontId="11" fillId="0" borderId="28" xfId="1" applyNumberFormat="1" applyFont="1" applyFill="1" applyBorder="1" applyAlignment="1">
      <alignment horizontal="center" vertical="center" wrapText="1"/>
    </xf>
    <xf numFmtId="0" fontId="14" fillId="0" borderId="37" xfId="0" applyFont="1" applyBorder="1"/>
    <xf numFmtId="0" fontId="15" fillId="0" borderId="38" xfId="0" applyFont="1" applyBorder="1" applyAlignment="1">
      <alignment horizontal="center"/>
    </xf>
    <xf numFmtId="0" fontId="15" fillId="0" borderId="37" xfId="0" applyFont="1" applyBorder="1"/>
    <xf numFmtId="0" fontId="15" fillId="0" borderId="35" xfId="0" applyFont="1" applyBorder="1"/>
    <xf numFmtId="0" fontId="15" fillId="0" borderId="39" xfId="0" applyFont="1" applyBorder="1" applyAlignment="1">
      <alignment horizontal="center"/>
    </xf>
    <xf numFmtId="0" fontId="15" fillId="0" borderId="14" xfId="0" applyFont="1" applyBorder="1"/>
    <xf numFmtId="164" fontId="11" fillId="0" borderId="40" xfId="1" applyNumberFormat="1" applyFont="1" applyFill="1" applyBorder="1" applyAlignment="1">
      <alignment horizontal="center" vertical="center" wrapText="1"/>
    </xf>
    <xf numFmtId="164" fontId="11" fillId="0" borderId="29" xfId="1" applyNumberFormat="1" applyFont="1" applyFill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14" fillId="0" borderId="16" xfId="0" applyFont="1" applyBorder="1"/>
    <xf numFmtId="0" fontId="14" fillId="0" borderId="37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165" fontId="16" fillId="0" borderId="15" xfId="0" applyNumberFormat="1" applyFont="1" applyBorder="1" applyAlignment="1">
      <alignment horizontal="center"/>
    </xf>
    <xf numFmtId="0" fontId="3" fillId="0" borderId="40" xfId="0" applyFont="1" applyBorder="1"/>
    <xf numFmtId="0" fontId="3" fillId="0" borderId="29" xfId="0" applyFont="1" applyBorder="1"/>
    <xf numFmtId="0" fontId="16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4" fillId="0" borderId="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8" xfId="0" applyFont="1" applyBorder="1"/>
    <xf numFmtId="0" fontId="5" fillId="0" borderId="34" xfId="0" applyFont="1" applyBorder="1"/>
    <xf numFmtId="0" fontId="14" fillId="0" borderId="4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164" fontId="3" fillId="0" borderId="4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17" fillId="0" borderId="14" xfId="0" applyFont="1" applyBorder="1"/>
    <xf numFmtId="164" fontId="16" fillId="0" borderId="3" xfId="0" applyNumberFormat="1" applyFont="1" applyBorder="1" applyAlignment="1">
      <alignment horizontal="center"/>
    </xf>
    <xf numFmtId="0" fontId="17" fillId="0" borderId="34" xfId="0" applyFont="1" applyBorder="1"/>
    <xf numFmtId="0" fontId="16" fillId="0" borderId="40" xfId="0" applyFont="1" applyBorder="1"/>
    <xf numFmtId="0" fontId="16" fillId="0" borderId="29" xfId="0" applyFont="1" applyBorder="1"/>
    <xf numFmtId="0" fontId="4" fillId="0" borderId="41" xfId="0" applyFont="1" applyBorder="1" applyAlignment="1">
      <alignment horizontal="center"/>
    </xf>
    <xf numFmtId="0" fontId="17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18" fillId="0" borderId="0" xfId="0" applyFont="1"/>
    <xf numFmtId="2" fontId="1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sqref="A1:XFD1048576"/>
    </sheetView>
  </sheetViews>
  <sheetFormatPr defaultColWidth="11.5703125" defaultRowHeight="15" x14ac:dyDescent="0.2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 x14ac:dyDescent="0.25">
      <c r="A1" s="1"/>
      <c r="B1" s="1"/>
      <c r="C1" s="1"/>
      <c r="D1" s="2" t="s">
        <v>0</v>
      </c>
      <c r="E1" s="2"/>
    </row>
    <row r="2" spans="1:5" ht="18.75" customHeight="1" x14ac:dyDescent="0.25">
      <c r="A2" s="3" t="s">
        <v>1</v>
      </c>
      <c r="B2" s="3"/>
      <c r="C2" s="3"/>
      <c r="D2" s="3"/>
      <c r="E2" s="3"/>
    </row>
    <row r="3" spans="1:5" ht="18.75" customHeight="1" x14ac:dyDescent="0.25">
      <c r="A3" s="4" t="s">
        <v>2</v>
      </c>
      <c r="B3" s="4"/>
      <c r="C3" s="4"/>
      <c r="D3" s="4"/>
      <c r="E3" s="4"/>
    </row>
    <row r="4" spans="1:5" ht="20.25" customHeight="1" x14ac:dyDescent="0.25">
      <c r="A4" s="3" t="s">
        <v>3</v>
      </c>
      <c r="B4" s="3"/>
      <c r="C4" s="3"/>
      <c r="D4" s="3"/>
      <c r="E4" s="3"/>
    </row>
    <row r="5" spans="1:5" ht="15.75" customHeight="1" thickBot="1" x14ac:dyDescent="0.3">
      <c r="A5" s="5"/>
      <c r="B5" s="5"/>
      <c r="C5" s="5"/>
      <c r="D5" s="5"/>
      <c r="E5" s="5"/>
    </row>
    <row r="6" spans="1:5" x14ac:dyDescent="0.25">
      <c r="A6" s="6" t="s">
        <v>4</v>
      </c>
      <c r="B6" s="7"/>
      <c r="C6" s="8"/>
      <c r="D6" s="8"/>
      <c r="E6" s="9"/>
    </row>
    <row r="7" spans="1:5" ht="15.75" x14ac:dyDescent="0.25">
      <c r="A7" s="10" t="s">
        <v>5</v>
      </c>
      <c r="B7" s="11">
        <v>3205.2</v>
      </c>
      <c r="C7" s="12"/>
      <c r="D7" s="12"/>
      <c r="E7" s="13"/>
    </row>
    <row r="8" spans="1:5" ht="15.75" x14ac:dyDescent="0.25">
      <c r="A8" s="14" t="s">
        <v>6</v>
      </c>
      <c r="B8" s="15" t="s">
        <v>7</v>
      </c>
      <c r="C8" s="16"/>
      <c r="D8" s="16"/>
      <c r="E8" s="17"/>
    </row>
    <row r="9" spans="1:5" ht="15.75" x14ac:dyDescent="0.25">
      <c r="A9" s="18" t="s">
        <v>8</v>
      </c>
      <c r="B9" s="11">
        <v>1902.2</v>
      </c>
      <c r="C9" s="12"/>
      <c r="D9" s="12"/>
      <c r="E9" s="13"/>
    </row>
    <row r="10" spans="1:5" ht="15.75" x14ac:dyDescent="0.25">
      <c r="A10" s="19" t="s">
        <v>9</v>
      </c>
      <c r="B10" s="20"/>
      <c r="C10" s="21"/>
      <c r="D10" s="21"/>
      <c r="E10" s="22"/>
    </row>
    <row r="11" spans="1:5" ht="15.75" x14ac:dyDescent="0.25">
      <c r="A11" s="23" t="s">
        <v>10</v>
      </c>
      <c r="B11" s="24">
        <v>909.4</v>
      </c>
      <c r="C11" s="25"/>
      <c r="D11" s="25"/>
      <c r="E11" s="26"/>
    </row>
    <row r="12" spans="1:5" ht="15.75" x14ac:dyDescent="0.25">
      <c r="A12" s="27" t="s">
        <v>11</v>
      </c>
      <c r="B12" s="28">
        <v>333.6</v>
      </c>
      <c r="C12" s="21"/>
      <c r="D12" s="21"/>
      <c r="E12" s="22"/>
    </row>
    <row r="13" spans="1:5" ht="15.75" x14ac:dyDescent="0.25">
      <c r="A13" s="29" t="s">
        <v>12</v>
      </c>
      <c r="B13" s="24">
        <v>5</v>
      </c>
      <c r="C13" s="25"/>
      <c r="D13" s="25"/>
      <c r="E13" s="26"/>
    </row>
    <row r="14" spans="1:5" ht="16.5" thickBot="1" x14ac:dyDescent="0.3">
      <c r="A14" s="30" t="s">
        <v>13</v>
      </c>
      <c r="B14" s="31">
        <v>2</v>
      </c>
      <c r="C14" s="32"/>
      <c r="D14" s="32"/>
      <c r="E14" s="33"/>
    </row>
    <row r="15" spans="1:5" x14ac:dyDescent="0.25">
      <c r="A15" s="34"/>
      <c r="B15" s="35"/>
      <c r="C15" s="36" t="s">
        <v>14</v>
      </c>
      <c r="D15" s="37" t="s">
        <v>14</v>
      </c>
      <c r="E15" s="38" t="s">
        <v>15</v>
      </c>
    </row>
    <row r="16" spans="1:5" x14ac:dyDescent="0.25">
      <c r="A16" s="39" t="s">
        <v>16</v>
      </c>
      <c r="B16" s="40" t="s">
        <v>17</v>
      </c>
      <c r="C16" s="41" t="s">
        <v>18</v>
      </c>
      <c r="D16" s="40" t="s">
        <v>18</v>
      </c>
      <c r="E16" s="42" t="s">
        <v>19</v>
      </c>
    </row>
    <row r="17" spans="1:5" x14ac:dyDescent="0.25">
      <c r="A17" s="39" t="s">
        <v>20</v>
      </c>
      <c r="B17" s="40" t="s">
        <v>21</v>
      </c>
      <c r="C17" s="41" t="s">
        <v>22</v>
      </c>
      <c r="D17" s="40" t="s">
        <v>23</v>
      </c>
      <c r="E17" s="42" t="s">
        <v>24</v>
      </c>
    </row>
    <row r="18" spans="1:5" x14ac:dyDescent="0.25">
      <c r="A18" s="19"/>
      <c r="B18" s="43"/>
      <c r="C18" s="21" t="s">
        <v>25</v>
      </c>
      <c r="D18" s="43" t="s">
        <v>25</v>
      </c>
      <c r="E18" s="42" t="s">
        <v>26</v>
      </c>
    </row>
    <row r="19" spans="1:5" ht="15.75" thickBot="1" x14ac:dyDescent="0.3">
      <c r="A19" s="19"/>
      <c r="B19" s="44"/>
      <c r="C19" s="41" t="s">
        <v>27</v>
      </c>
      <c r="D19" s="45" t="s">
        <v>27</v>
      </c>
      <c r="E19" s="42" t="s">
        <v>27</v>
      </c>
    </row>
    <row r="20" spans="1:5" ht="59.25" customHeight="1" thickBot="1" x14ac:dyDescent="0.3">
      <c r="A20" s="46" t="s">
        <v>28</v>
      </c>
      <c r="B20" s="47"/>
      <c r="C20" s="48">
        <f>D20*12</f>
        <v>111164.568</v>
      </c>
      <c r="D20" s="49">
        <f>$B$9*E20</f>
        <v>9263.7139999999999</v>
      </c>
      <c r="E20" s="50">
        <v>4.87</v>
      </c>
    </row>
    <row r="21" spans="1:5" ht="146.25" customHeight="1" thickBot="1" x14ac:dyDescent="0.3">
      <c r="A21" s="51" t="s">
        <v>29</v>
      </c>
      <c r="B21" s="52" t="s">
        <v>30</v>
      </c>
      <c r="C21" s="48"/>
      <c r="D21" s="49"/>
      <c r="E21" s="50"/>
    </row>
    <row r="22" spans="1:5" ht="78.75" hidden="1" customHeight="1" x14ac:dyDescent="0.25">
      <c r="A22" s="53"/>
      <c r="B22" s="54"/>
      <c r="C22" s="48">
        <f t="shared" ref="C22:C68" si="0">D22*12</f>
        <v>0</v>
      </c>
      <c r="D22" s="55">
        <f t="shared" ref="D22:D68" si="1">$B$9*E22</f>
        <v>0</v>
      </c>
      <c r="E22" s="56"/>
    </row>
    <row r="23" spans="1:5" ht="26.25" thickBot="1" x14ac:dyDescent="0.3">
      <c r="A23" s="46" t="s">
        <v>31</v>
      </c>
      <c r="B23" s="57"/>
      <c r="C23" s="58">
        <f t="shared" si="0"/>
        <v>91305.600000000006</v>
      </c>
      <c r="D23" s="49">
        <f t="shared" si="1"/>
        <v>7608.8</v>
      </c>
      <c r="E23" s="50">
        <v>4</v>
      </c>
    </row>
    <row r="24" spans="1:5" ht="116.25" customHeight="1" thickBot="1" x14ac:dyDescent="0.3">
      <c r="A24" s="51" t="s">
        <v>29</v>
      </c>
      <c r="B24" s="52" t="s">
        <v>32</v>
      </c>
      <c r="C24" s="48"/>
      <c r="D24" s="49"/>
      <c r="E24" s="59"/>
    </row>
    <row r="25" spans="1:5" x14ac:dyDescent="0.25">
      <c r="A25" s="60" t="s">
        <v>33</v>
      </c>
      <c r="B25" s="37" t="s">
        <v>34</v>
      </c>
      <c r="C25" s="61">
        <f t="shared" si="0"/>
        <v>56974.6944</v>
      </c>
      <c r="D25" s="61">
        <f t="shared" si="1"/>
        <v>4747.8912</v>
      </c>
      <c r="E25" s="62">
        <f>2.4*1.04</f>
        <v>2.496</v>
      </c>
    </row>
    <row r="26" spans="1:5" x14ac:dyDescent="0.25">
      <c r="A26" s="63" t="s">
        <v>35</v>
      </c>
      <c r="B26" s="40" t="s">
        <v>36</v>
      </c>
      <c r="C26" s="64"/>
      <c r="D26" s="64"/>
      <c r="E26" s="65"/>
    </row>
    <row r="27" spans="1:5" x14ac:dyDescent="0.25">
      <c r="A27" s="63" t="s">
        <v>37</v>
      </c>
      <c r="B27" s="40" t="s">
        <v>38</v>
      </c>
      <c r="C27" s="64"/>
      <c r="D27" s="64"/>
      <c r="E27" s="65"/>
    </row>
    <row r="28" spans="1:5" ht="15.75" thickBot="1" x14ac:dyDescent="0.3">
      <c r="A28" s="66"/>
      <c r="B28" s="45"/>
      <c r="C28" s="67"/>
      <c r="D28" s="67"/>
      <c r="E28" s="68"/>
    </row>
    <row r="29" spans="1:5" x14ac:dyDescent="0.25">
      <c r="A29" s="63" t="s">
        <v>39</v>
      </c>
      <c r="B29" s="40" t="s">
        <v>40</v>
      </c>
      <c r="C29" s="61">
        <f t="shared" si="0"/>
        <v>51815.928</v>
      </c>
      <c r="D29" s="61">
        <f t="shared" si="1"/>
        <v>4317.9939999999997</v>
      </c>
      <c r="E29" s="62">
        <v>2.27</v>
      </c>
    </row>
    <row r="30" spans="1:5" x14ac:dyDescent="0.25">
      <c r="A30" s="63" t="s">
        <v>41</v>
      </c>
      <c r="B30" s="40"/>
      <c r="C30" s="64"/>
      <c r="D30" s="64"/>
      <c r="E30" s="65"/>
    </row>
    <row r="31" spans="1:5" ht="15.75" thickBot="1" x14ac:dyDescent="0.3">
      <c r="A31" s="63" t="s">
        <v>42</v>
      </c>
      <c r="B31" s="40"/>
      <c r="C31" s="67"/>
      <c r="D31" s="67"/>
      <c r="E31" s="68"/>
    </row>
    <row r="32" spans="1:5" ht="16.5" thickBot="1" x14ac:dyDescent="0.3">
      <c r="A32" s="46" t="s">
        <v>43</v>
      </c>
      <c r="B32" s="69"/>
      <c r="C32" s="70">
        <f t="shared" si="0"/>
        <v>157392.59328</v>
      </c>
      <c r="D32" s="49">
        <f t="shared" si="1"/>
        <v>13116.049440000001</v>
      </c>
      <c r="E32" s="71">
        <f>6.63*1.04</f>
        <v>6.8952</v>
      </c>
    </row>
    <row r="33" spans="1:5" ht="15.75" x14ac:dyDescent="0.25">
      <c r="A33" s="72" t="s">
        <v>44</v>
      </c>
      <c r="B33" s="73" t="s">
        <v>45</v>
      </c>
      <c r="C33" s="48"/>
      <c r="D33" s="55"/>
      <c r="E33" s="74"/>
    </row>
    <row r="34" spans="1:5" ht="15.75" x14ac:dyDescent="0.25">
      <c r="A34" s="75" t="s">
        <v>46</v>
      </c>
      <c r="B34" s="76"/>
      <c r="C34" s="70"/>
      <c r="D34" s="77"/>
      <c r="E34" s="74"/>
    </row>
    <row r="35" spans="1:5" ht="15.75" x14ac:dyDescent="0.25">
      <c r="A35" s="78" t="s">
        <v>47</v>
      </c>
      <c r="B35" s="79" t="s">
        <v>48</v>
      </c>
      <c r="C35" s="70"/>
      <c r="D35" s="77"/>
      <c r="E35" s="74"/>
    </row>
    <row r="36" spans="1:5" ht="15.75" x14ac:dyDescent="0.25">
      <c r="A36" s="75"/>
      <c r="B36" s="76"/>
      <c r="C36" s="70"/>
      <c r="D36" s="77"/>
      <c r="E36" s="74"/>
    </row>
    <row r="37" spans="1:5" ht="15.75" x14ac:dyDescent="0.25">
      <c r="A37" s="80" t="s">
        <v>49</v>
      </c>
      <c r="B37" s="79"/>
      <c r="C37" s="70"/>
      <c r="D37" s="77"/>
      <c r="E37" s="74"/>
    </row>
    <row r="38" spans="1:5" ht="15.75" x14ac:dyDescent="0.25">
      <c r="A38" s="81" t="s">
        <v>50</v>
      </c>
      <c r="B38" s="73" t="s">
        <v>48</v>
      </c>
      <c r="C38" s="70"/>
      <c r="D38" s="77"/>
      <c r="E38" s="74"/>
    </row>
    <row r="39" spans="1:5" ht="15.75" x14ac:dyDescent="0.25">
      <c r="A39" s="80" t="s">
        <v>51</v>
      </c>
      <c r="B39" s="79"/>
      <c r="C39" s="70"/>
      <c r="D39" s="77"/>
      <c r="E39" s="74"/>
    </row>
    <row r="40" spans="1:5" ht="15.75" x14ac:dyDescent="0.25">
      <c r="A40" s="81" t="s">
        <v>52</v>
      </c>
      <c r="B40" s="73" t="s">
        <v>53</v>
      </c>
      <c r="C40" s="70"/>
      <c r="D40" s="77"/>
      <c r="E40" s="74"/>
    </row>
    <row r="41" spans="1:5" ht="15.75" x14ac:dyDescent="0.25">
      <c r="A41" s="81" t="s">
        <v>54</v>
      </c>
      <c r="B41" s="82" t="s">
        <v>53</v>
      </c>
      <c r="C41" s="70"/>
      <c r="D41" s="77"/>
      <c r="E41" s="74"/>
    </row>
    <row r="42" spans="1:5" ht="15.75" x14ac:dyDescent="0.25">
      <c r="A42" s="83" t="s">
        <v>55</v>
      </c>
      <c r="B42" s="73"/>
      <c r="C42" s="70"/>
      <c r="D42" s="77"/>
      <c r="E42" s="74"/>
    </row>
    <row r="43" spans="1:5" ht="15.75" x14ac:dyDescent="0.25">
      <c r="A43" s="83" t="s">
        <v>56</v>
      </c>
      <c r="B43" s="73"/>
      <c r="C43" s="70"/>
      <c r="D43" s="77"/>
      <c r="E43" s="74"/>
    </row>
    <row r="44" spans="1:5" ht="16.5" thickBot="1" x14ac:dyDescent="0.3">
      <c r="A44" s="83" t="s">
        <v>57</v>
      </c>
      <c r="B44" s="73" t="s">
        <v>58</v>
      </c>
      <c r="C44" s="84"/>
      <c r="D44" s="85"/>
      <c r="E44" s="74"/>
    </row>
    <row r="45" spans="1:5" ht="44.25" customHeight="1" thickBot="1" x14ac:dyDescent="0.3">
      <c r="A45" s="46" t="s">
        <v>59</v>
      </c>
      <c r="B45" s="69"/>
      <c r="C45" s="58">
        <f t="shared" si="0"/>
        <v>178045.91999999998</v>
      </c>
      <c r="D45" s="49">
        <f t="shared" si="1"/>
        <v>14837.16</v>
      </c>
      <c r="E45" s="86">
        <v>7.8</v>
      </c>
    </row>
    <row r="46" spans="1:5" ht="15.75" x14ac:dyDescent="0.25">
      <c r="A46" s="72" t="s">
        <v>60</v>
      </c>
      <c r="B46" s="37"/>
      <c r="C46" s="48"/>
      <c r="D46" s="77"/>
      <c r="E46" s="87"/>
    </row>
    <row r="47" spans="1:5" ht="15.75" x14ac:dyDescent="0.25">
      <c r="A47" s="78" t="s">
        <v>61</v>
      </c>
      <c r="B47" s="88" t="s">
        <v>62</v>
      </c>
      <c r="C47" s="70"/>
      <c r="D47" s="77"/>
      <c r="E47" s="89"/>
    </row>
    <row r="48" spans="1:5" ht="15.75" x14ac:dyDescent="0.25">
      <c r="A48" s="90" t="s">
        <v>63</v>
      </c>
      <c r="B48" s="91" t="s">
        <v>64</v>
      </c>
      <c r="C48" s="70"/>
      <c r="D48" s="77"/>
      <c r="E48" s="89"/>
    </row>
    <row r="49" spans="1:5" ht="15.75" x14ac:dyDescent="0.25">
      <c r="A49" s="92" t="s">
        <v>65</v>
      </c>
      <c r="B49" s="91" t="s">
        <v>64</v>
      </c>
      <c r="C49" s="70"/>
      <c r="D49" s="77"/>
      <c r="E49" s="89"/>
    </row>
    <row r="50" spans="1:5" ht="15.75" x14ac:dyDescent="0.25">
      <c r="A50" s="90" t="s">
        <v>66</v>
      </c>
      <c r="B50" s="91" t="s">
        <v>64</v>
      </c>
      <c r="C50" s="70"/>
      <c r="D50" s="77"/>
      <c r="E50" s="89"/>
    </row>
    <row r="51" spans="1:5" ht="15.75" x14ac:dyDescent="0.25">
      <c r="A51" s="90" t="s">
        <v>67</v>
      </c>
      <c r="B51" s="91" t="s">
        <v>68</v>
      </c>
      <c r="C51" s="70"/>
      <c r="D51" s="77"/>
      <c r="E51" s="89"/>
    </row>
    <row r="52" spans="1:5" ht="15.75" x14ac:dyDescent="0.25">
      <c r="A52" s="90" t="s">
        <v>69</v>
      </c>
      <c r="B52" s="91" t="s">
        <v>62</v>
      </c>
      <c r="C52" s="70"/>
      <c r="D52" s="77"/>
      <c r="E52" s="89"/>
    </row>
    <row r="53" spans="1:5" ht="15.75" x14ac:dyDescent="0.25">
      <c r="A53" s="93" t="s">
        <v>70</v>
      </c>
      <c r="B53" s="94" t="s">
        <v>62</v>
      </c>
      <c r="C53" s="70"/>
      <c r="D53" s="77"/>
      <c r="E53" s="89"/>
    </row>
    <row r="54" spans="1:5" ht="15.75" x14ac:dyDescent="0.25">
      <c r="A54" s="78" t="s">
        <v>71</v>
      </c>
      <c r="B54" s="91"/>
      <c r="C54" s="70"/>
      <c r="D54" s="77"/>
      <c r="E54" s="74"/>
    </row>
    <row r="55" spans="1:5" ht="15.75" x14ac:dyDescent="0.25">
      <c r="A55" s="78" t="s">
        <v>72</v>
      </c>
      <c r="B55" s="94" t="s">
        <v>62</v>
      </c>
      <c r="C55" s="70"/>
      <c r="D55" s="77"/>
      <c r="E55" s="89"/>
    </row>
    <row r="56" spans="1:5" ht="15.75" x14ac:dyDescent="0.25">
      <c r="A56" s="90" t="s">
        <v>73</v>
      </c>
      <c r="B56" s="91" t="s">
        <v>62</v>
      </c>
      <c r="C56" s="70"/>
      <c r="D56" s="77"/>
      <c r="E56" s="89"/>
    </row>
    <row r="57" spans="1:5" ht="15.75" x14ac:dyDescent="0.25">
      <c r="A57" s="90" t="s">
        <v>74</v>
      </c>
      <c r="B57" s="91" t="s">
        <v>75</v>
      </c>
      <c r="C57" s="70"/>
      <c r="D57" s="77"/>
      <c r="E57" s="89"/>
    </row>
    <row r="58" spans="1:5" ht="15.75" x14ac:dyDescent="0.25">
      <c r="A58" s="95" t="s">
        <v>76</v>
      </c>
      <c r="B58" s="96" t="s">
        <v>77</v>
      </c>
      <c r="C58" s="70"/>
      <c r="D58" s="77"/>
      <c r="E58" s="89"/>
    </row>
    <row r="59" spans="1:5" ht="15.75" x14ac:dyDescent="0.25">
      <c r="A59" s="90" t="s">
        <v>78</v>
      </c>
      <c r="B59" s="96" t="s">
        <v>79</v>
      </c>
      <c r="C59" s="70"/>
      <c r="D59" s="77"/>
      <c r="E59" s="89"/>
    </row>
    <row r="60" spans="1:5" ht="15.75" x14ac:dyDescent="0.25">
      <c r="A60" s="90" t="s">
        <v>67</v>
      </c>
      <c r="B60" s="91" t="s">
        <v>80</v>
      </c>
      <c r="C60" s="70"/>
      <c r="D60" s="77"/>
      <c r="E60" s="89"/>
    </row>
    <row r="61" spans="1:5" ht="15.75" x14ac:dyDescent="0.25">
      <c r="A61" s="90" t="s">
        <v>69</v>
      </c>
      <c r="B61" s="91" t="s">
        <v>62</v>
      </c>
      <c r="C61" s="70"/>
      <c r="D61" s="77"/>
      <c r="E61" s="89"/>
    </row>
    <row r="62" spans="1:5" ht="15.75" x14ac:dyDescent="0.25">
      <c r="A62" s="90" t="s">
        <v>81</v>
      </c>
      <c r="B62" s="91" t="s">
        <v>82</v>
      </c>
      <c r="C62" s="70"/>
      <c r="D62" s="77"/>
      <c r="E62" s="89"/>
    </row>
    <row r="63" spans="1:5" ht="16.5" thickBot="1" x14ac:dyDescent="0.3">
      <c r="A63" s="95" t="s">
        <v>83</v>
      </c>
      <c r="B63" s="45" t="s">
        <v>62</v>
      </c>
      <c r="C63" s="70"/>
      <c r="D63" s="77"/>
      <c r="E63" s="97"/>
    </row>
    <row r="64" spans="1:5" ht="15.75" x14ac:dyDescent="0.25">
      <c r="A64" s="60" t="s">
        <v>84</v>
      </c>
      <c r="B64" s="37" t="s">
        <v>85</v>
      </c>
      <c r="C64" s="48">
        <f t="shared" si="0"/>
        <v>25109.040000000001</v>
      </c>
      <c r="D64" s="55">
        <f t="shared" si="1"/>
        <v>2092.42</v>
      </c>
      <c r="E64" s="87">
        <v>1.1000000000000001</v>
      </c>
    </row>
    <row r="65" spans="1:5" ht="16.5" thickBot="1" x14ac:dyDescent="0.3">
      <c r="A65" s="66" t="s">
        <v>86</v>
      </c>
      <c r="B65" s="45" t="s">
        <v>87</v>
      </c>
      <c r="C65" s="70"/>
      <c r="D65" s="77"/>
      <c r="E65" s="97"/>
    </row>
    <row r="66" spans="1:5" ht="15.75" x14ac:dyDescent="0.25">
      <c r="A66" s="63" t="s">
        <v>88</v>
      </c>
      <c r="B66" s="40"/>
      <c r="C66" s="48">
        <f t="shared" si="0"/>
        <v>671808.34368000017</v>
      </c>
      <c r="D66" s="55">
        <f t="shared" si="1"/>
        <v>55984.028640000011</v>
      </c>
      <c r="E66" s="87">
        <f>E20+E23+E25+E29+E32+E45+E64</f>
        <v>29.431200000000004</v>
      </c>
    </row>
    <row r="67" spans="1:5" ht="16.5" thickBot="1" x14ac:dyDescent="0.3">
      <c r="A67" s="63" t="s">
        <v>89</v>
      </c>
      <c r="B67" s="40"/>
      <c r="C67" s="70"/>
      <c r="D67" s="77"/>
      <c r="E67" s="97"/>
    </row>
    <row r="68" spans="1:5" ht="15.75" x14ac:dyDescent="0.25">
      <c r="A68" s="60" t="s">
        <v>90</v>
      </c>
      <c r="B68" s="37"/>
      <c r="C68" s="48">
        <f t="shared" si="0"/>
        <v>100436.16</v>
      </c>
      <c r="D68" s="55">
        <f t="shared" si="1"/>
        <v>8369.68</v>
      </c>
      <c r="E68" s="87">
        <v>4.4000000000000004</v>
      </c>
    </row>
    <row r="69" spans="1:5" ht="15.75" x14ac:dyDescent="0.25">
      <c r="A69" s="63" t="s">
        <v>91</v>
      </c>
      <c r="B69" s="40"/>
      <c r="C69" s="70"/>
      <c r="D69" s="77"/>
      <c r="E69" s="89"/>
    </row>
    <row r="70" spans="1:5" ht="16.5" thickBot="1" x14ac:dyDescent="0.3">
      <c r="A70" s="66"/>
      <c r="B70" s="45"/>
      <c r="C70" s="84"/>
      <c r="D70" s="85"/>
      <c r="E70" s="98"/>
    </row>
    <row r="71" spans="1:5" ht="15.75" x14ac:dyDescent="0.25">
      <c r="A71" s="60" t="s">
        <v>92</v>
      </c>
      <c r="B71" s="35"/>
      <c r="C71" s="99">
        <f>C66+C68</f>
        <v>772244.5036800002</v>
      </c>
      <c r="D71" s="100">
        <f>D66+D68</f>
        <v>64353.708640000012</v>
      </c>
      <c r="E71" s="101">
        <f>E66+E68</f>
        <v>33.831200000000003</v>
      </c>
    </row>
    <row r="72" spans="1:5" ht="16.5" thickBot="1" x14ac:dyDescent="0.3">
      <c r="A72" s="66" t="s">
        <v>93</v>
      </c>
      <c r="B72" s="44"/>
      <c r="C72" s="102"/>
      <c r="D72" s="103"/>
      <c r="E72" s="97"/>
    </row>
    <row r="73" spans="1:5" s="107" customFormat="1" ht="15.75" x14ac:dyDescent="0.25">
      <c r="A73" s="104" t="s">
        <v>94</v>
      </c>
      <c r="B73" s="21"/>
      <c r="C73" s="105"/>
      <c r="D73" s="105"/>
      <c r="E73" s="106"/>
    </row>
    <row r="74" spans="1:5" s="107" customFormat="1" ht="15.75" thickBot="1" x14ac:dyDescent="0.3">
      <c r="A74" s="108"/>
      <c r="B74" s="21"/>
      <c r="C74" s="105"/>
      <c r="D74" s="105"/>
      <c r="E74" s="106"/>
    </row>
    <row r="75" spans="1:5" s="107" customFormat="1" x14ac:dyDescent="0.25">
      <c r="A75" s="34"/>
      <c r="B75" s="35"/>
      <c r="C75" s="109" t="s">
        <v>14</v>
      </c>
      <c r="D75" s="110" t="s">
        <v>14</v>
      </c>
      <c r="E75" s="111" t="s">
        <v>15</v>
      </c>
    </row>
    <row r="76" spans="1:5" s="107" customFormat="1" x14ac:dyDescent="0.25">
      <c r="A76" s="39" t="s">
        <v>16</v>
      </c>
      <c r="B76" s="40" t="s">
        <v>17</v>
      </c>
      <c r="C76" s="106" t="s">
        <v>18</v>
      </c>
      <c r="D76" s="112" t="s">
        <v>18</v>
      </c>
      <c r="E76" s="113" t="s">
        <v>19</v>
      </c>
    </row>
    <row r="77" spans="1:5" s="107" customFormat="1" x14ac:dyDescent="0.25">
      <c r="A77" s="39" t="s">
        <v>20</v>
      </c>
      <c r="B77" s="40" t="s">
        <v>21</v>
      </c>
      <c r="C77" s="106" t="s">
        <v>22</v>
      </c>
      <c r="D77" s="112" t="s">
        <v>23</v>
      </c>
      <c r="E77" s="113" t="s">
        <v>24</v>
      </c>
    </row>
    <row r="78" spans="1:5" s="107" customFormat="1" x14ac:dyDescent="0.25">
      <c r="A78" s="19"/>
      <c r="B78" s="43"/>
      <c r="C78" s="105" t="s">
        <v>25</v>
      </c>
      <c r="D78" s="114" t="s">
        <v>25</v>
      </c>
      <c r="E78" s="113" t="s">
        <v>26</v>
      </c>
    </row>
    <row r="79" spans="1:5" s="107" customFormat="1" ht="15.75" thickBot="1" x14ac:dyDescent="0.3">
      <c r="A79" s="115"/>
      <c r="B79" s="44"/>
      <c r="C79" s="116" t="s">
        <v>27</v>
      </c>
      <c r="D79" s="117" t="s">
        <v>27</v>
      </c>
      <c r="E79" s="113" t="s">
        <v>27</v>
      </c>
    </row>
    <row r="80" spans="1:5" ht="15.75" x14ac:dyDescent="0.25">
      <c r="A80" s="118" t="s">
        <v>95</v>
      </c>
      <c r="B80" s="40" t="s">
        <v>96</v>
      </c>
      <c r="C80" s="119"/>
      <c r="D80" s="120"/>
      <c r="E80" s="87"/>
    </row>
    <row r="81" spans="1:5" ht="15.75" x14ac:dyDescent="0.25">
      <c r="A81" s="121" t="s">
        <v>97</v>
      </c>
      <c r="B81" s="40"/>
      <c r="C81" s="122">
        <f>D81*12</f>
        <v>109566.72</v>
      </c>
      <c r="D81" s="123">
        <f>E81*$B$9</f>
        <v>9130.56</v>
      </c>
      <c r="E81" s="74">
        <v>4.8</v>
      </c>
    </row>
    <row r="82" spans="1:5" ht="16.5" thickBot="1" x14ac:dyDescent="0.3">
      <c r="A82" s="124"/>
      <c r="B82" s="45"/>
      <c r="C82" s="125"/>
      <c r="D82" s="126"/>
      <c r="E82" s="97"/>
    </row>
    <row r="83" spans="1:5" ht="15.75" x14ac:dyDescent="0.25">
      <c r="A83" s="121" t="s">
        <v>98</v>
      </c>
      <c r="B83" s="40"/>
      <c r="C83" s="122"/>
      <c r="D83" s="123"/>
      <c r="E83" s="89"/>
    </row>
    <row r="84" spans="1:5" ht="15.75" x14ac:dyDescent="0.25">
      <c r="A84" s="121"/>
      <c r="B84" s="40" t="s">
        <v>99</v>
      </c>
      <c r="C84" s="122">
        <f t="shared" ref="C84:C93" si="2">D84*12</f>
        <v>362939.76</v>
      </c>
      <c r="D84" s="123">
        <f t="shared" ref="D84:D91" si="3">E84*$B$9</f>
        <v>30244.980000000003</v>
      </c>
      <c r="E84" s="74">
        <v>15.9</v>
      </c>
    </row>
    <row r="85" spans="1:5" ht="16.5" thickBot="1" x14ac:dyDescent="0.3">
      <c r="A85" s="124"/>
      <c r="B85" s="45"/>
      <c r="C85" s="122"/>
      <c r="D85" s="123"/>
      <c r="E85" s="97"/>
    </row>
    <row r="86" spans="1:5" ht="15.75" x14ac:dyDescent="0.25">
      <c r="A86" s="118" t="s">
        <v>100</v>
      </c>
      <c r="B86" s="37"/>
      <c r="C86" s="119"/>
      <c r="D86" s="120"/>
      <c r="E86" s="127"/>
    </row>
    <row r="87" spans="1:5" ht="15.75" x14ac:dyDescent="0.25">
      <c r="A87" s="121" t="s">
        <v>101</v>
      </c>
      <c r="B87" s="40" t="s">
        <v>99</v>
      </c>
      <c r="C87" s="122">
        <f t="shared" si="2"/>
        <v>39261.408000000003</v>
      </c>
      <c r="D87" s="123">
        <f t="shared" si="3"/>
        <v>3271.7840000000001</v>
      </c>
      <c r="E87" s="74">
        <v>1.72</v>
      </c>
    </row>
    <row r="88" spans="1:5" ht="16.5" thickBot="1" x14ac:dyDescent="0.3">
      <c r="A88" s="124"/>
      <c r="B88" s="45"/>
      <c r="C88" s="125"/>
      <c r="D88" s="126"/>
      <c r="E88" s="97"/>
    </row>
    <row r="89" spans="1:5" ht="16.5" hidden="1" thickBot="1" x14ac:dyDescent="0.3">
      <c r="A89" s="121" t="s">
        <v>102</v>
      </c>
      <c r="B89" s="40" t="s">
        <v>103</v>
      </c>
      <c r="C89" s="122">
        <f t="shared" si="2"/>
        <v>0</v>
      </c>
      <c r="D89" s="123">
        <f t="shared" si="3"/>
        <v>0</v>
      </c>
      <c r="E89" s="74">
        <v>0</v>
      </c>
    </row>
    <row r="90" spans="1:5" ht="16.5" hidden="1" thickBot="1" x14ac:dyDescent="0.3">
      <c r="A90" s="121"/>
      <c r="B90" s="40"/>
      <c r="C90" s="122"/>
      <c r="D90" s="123"/>
      <c r="E90" s="97"/>
    </row>
    <row r="91" spans="1:5" ht="15.75" x14ac:dyDescent="0.25">
      <c r="A91" s="128" t="s">
        <v>104</v>
      </c>
      <c r="B91" s="37" t="s">
        <v>103</v>
      </c>
      <c r="C91" s="119">
        <f t="shared" si="2"/>
        <v>68479.200000000012</v>
      </c>
      <c r="D91" s="120">
        <f t="shared" si="3"/>
        <v>5706.6</v>
      </c>
      <c r="E91" s="74">
        <v>3</v>
      </c>
    </row>
    <row r="92" spans="1:5" ht="16.5" thickBot="1" x14ac:dyDescent="0.3">
      <c r="A92" s="129" t="s">
        <v>105</v>
      </c>
      <c r="B92" s="45"/>
      <c r="C92" s="125"/>
      <c r="D92" s="126"/>
      <c r="E92" s="97"/>
    </row>
    <row r="93" spans="1:5" ht="15.75" x14ac:dyDescent="0.25">
      <c r="A93" s="130" t="s">
        <v>106</v>
      </c>
      <c r="B93" s="43"/>
      <c r="C93" s="131">
        <f t="shared" si="2"/>
        <v>580247.08799999999</v>
      </c>
      <c r="D93" s="100">
        <f>SUM(D81:D92)</f>
        <v>48353.923999999999</v>
      </c>
      <c r="E93" s="101">
        <f>E81+E84+E87+E91</f>
        <v>25.419999999999998</v>
      </c>
    </row>
    <row r="94" spans="1:5" ht="16.5" thickBot="1" x14ac:dyDescent="0.3">
      <c r="A94" s="132" t="s">
        <v>107</v>
      </c>
      <c r="B94" s="44"/>
      <c r="C94" s="133"/>
      <c r="D94" s="134"/>
      <c r="E94" s="135"/>
    </row>
    <row r="95" spans="1:5" ht="15.75" x14ac:dyDescent="0.25">
      <c r="A95" s="136"/>
      <c r="B95" s="21"/>
      <c r="C95" s="104"/>
      <c r="D95" s="104"/>
      <c r="E95" s="137">
        <f>E93+E71</f>
        <v>59.251199999999997</v>
      </c>
    </row>
    <row r="96" spans="1:5" ht="15.75" x14ac:dyDescent="0.25">
      <c r="A96" s="138"/>
      <c r="B96" s="138"/>
      <c r="C96" s="139"/>
      <c r="D96" s="139"/>
      <c r="E96" s="139"/>
    </row>
    <row r="97" spans="1:5" ht="15.75" x14ac:dyDescent="0.25">
      <c r="A97" s="138"/>
      <c r="B97" s="138"/>
      <c r="C97" s="1"/>
      <c r="D97" s="1"/>
      <c r="E97" s="1"/>
    </row>
    <row r="98" spans="1:5" x14ac:dyDescent="0.25">
      <c r="A98" s="138"/>
      <c r="B98" s="138"/>
      <c r="C98" s="138"/>
      <c r="D98" s="138"/>
      <c r="E98" s="138"/>
    </row>
    <row r="103" spans="1:5" x14ac:dyDescent="0.25">
      <c r="A103" t="s">
        <v>108</v>
      </c>
      <c r="C103" t="s">
        <v>109</v>
      </c>
    </row>
    <row r="104" spans="1:5" x14ac:dyDescent="0.25">
      <c r="A104" t="s">
        <v>110</v>
      </c>
      <c r="C104" t="s">
        <v>111</v>
      </c>
    </row>
    <row r="107" spans="1:5" x14ac:dyDescent="0.25">
      <c r="A107" t="s">
        <v>112</v>
      </c>
      <c r="C107" t="s">
        <v>113</v>
      </c>
    </row>
    <row r="108" spans="1:5" x14ac:dyDescent="0.25">
      <c r="A108" t="s">
        <v>114</v>
      </c>
    </row>
  </sheetData>
  <mergeCells count="10">
    <mergeCell ref="C29:C31"/>
    <mergeCell ref="D29:D31"/>
    <mergeCell ref="E29:E31"/>
    <mergeCell ref="D1:E1"/>
    <mergeCell ref="A2:E2"/>
    <mergeCell ref="A3:E3"/>
    <mergeCell ref="A4:E4"/>
    <mergeCell ref="C25:C28"/>
    <mergeCell ref="D25:D28"/>
    <mergeCell ref="E25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2021-10-14T02:42:47Z</dcterms:created>
  <dcterms:modified xsi:type="dcterms:W3CDTF">2021-10-14T02:44:31Z</dcterms:modified>
</cp:coreProperties>
</file>